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202300"/>
  <mc:AlternateContent xmlns:mc="http://schemas.openxmlformats.org/markup-compatibility/2006">
    <mc:Choice Requires="x15">
      <x15ac:absPath xmlns:x15ac="http://schemas.microsoft.com/office/spreadsheetml/2010/11/ac" url="/Users/shellybugera/DigitalHealthCanada Dropbox/Shelly Bugera/COACH Team Shared Docs/e-Health Conference and Tradeshow/e-Health 2026/Exhibitors &amp; Sponsors/2) Exhibitor Kit Docs/Encore Exhibitor Order form/"/>
    </mc:Choice>
  </mc:AlternateContent>
  <xr:revisionPtr revIDLastSave="0" documentId="8_{C646F8EB-8537-EF4B-81FD-F6C98C2FC206}" xr6:coauthVersionLast="47" xr6:coauthVersionMax="47" xr10:uidLastSave="{00000000-0000-0000-0000-000000000000}"/>
  <bookViews>
    <workbookView xWindow="2300" yWindow="4280" windowWidth="30240" windowHeight="18980" xr2:uid="{A257F338-EC5D-424B-8442-65D707C0535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1" l="1"/>
  <c r="N31" i="1"/>
  <c r="N29" i="1"/>
  <c r="N27" i="1"/>
  <c r="N26" i="1"/>
  <c r="N24" i="1"/>
  <c r="N23" i="1"/>
  <c r="N22" i="1"/>
  <c r="N21" i="1"/>
  <c r="N20" i="1"/>
  <c r="N35" i="1" l="1"/>
  <c r="N34" i="1"/>
  <c r="N37" i="1" s="1"/>
  <c r="N38" i="1" l="1"/>
  <c r="N39" i="1" s="1"/>
  <c r="N40" i="1" s="1"/>
</calcChain>
</file>

<file path=xl/sharedStrings.xml><?xml version="1.0" encoding="utf-8"?>
<sst xmlns="http://schemas.openxmlformats.org/spreadsheetml/2006/main" count="57" uniqueCount="54">
  <si>
    <t xml:space="preserve">DATE : </t>
  </si>
  <si>
    <t xml:space="preserve">SHOW NAME :  </t>
  </si>
  <si>
    <t xml:space="preserve">CONTACT : </t>
  </si>
  <si>
    <t xml:space="preserve">VENUE :  </t>
  </si>
  <si>
    <t>NS</t>
  </si>
  <si>
    <t>Name</t>
  </si>
  <si>
    <t>Province</t>
  </si>
  <si>
    <t xml:space="preserve">COMPANY : </t>
  </si>
  <si>
    <t xml:space="preserve">ROOM :  </t>
  </si>
  <si>
    <t xml:space="preserve">ADDRESS : </t>
  </si>
  <si>
    <t xml:space="preserve">BOOTH # :  </t>
  </si>
  <si>
    <t xml:space="preserve"># SHOW DAYS :  </t>
  </si>
  <si>
    <t xml:space="preserve">INSTALLATION DATE :  </t>
  </si>
  <si>
    <t>CITY</t>
  </si>
  <si>
    <t>PROVINCE</t>
  </si>
  <si>
    <t>POSTAL CODE</t>
  </si>
  <si>
    <t>MM/DD/YYYY</t>
  </si>
  <si>
    <t>TIME</t>
  </si>
  <si>
    <t xml:space="preserve">TEL # : </t>
  </si>
  <si>
    <t xml:space="preserve">DISMANTLE DATE :  </t>
  </si>
  <si>
    <t xml:space="preserve">EMAIL : </t>
  </si>
  <si>
    <t>QTY.</t>
  </si>
  <si>
    <t>DESCRIPTION</t>
  </si>
  <si>
    <t>DAYS</t>
  </si>
  <si>
    <t>TOTAL</t>
  </si>
  <si>
    <t>FLAT SCREEN MONITORS</t>
  </si>
  <si>
    <t>28" FLAT SCREEN MONITOR (tabletop only)</t>
  </si>
  <si>
    <t>40" FLAT SCREEN MONITOR (tabletop only)</t>
  </si>
  <si>
    <t>80" FLAT SCREEN MONITOR with Electric Lift Stand/Skirt</t>
  </si>
  <si>
    <t>42" TOUCH SCREEN MONITOR (tabletop only)</t>
  </si>
  <si>
    <t>COMPUTERS</t>
  </si>
  <si>
    <t>WINDOWS 2.4 GHz LAPTOP COMPUTER</t>
  </si>
  <si>
    <t>MACINTOSH LAPTOP COMPUTER</t>
  </si>
  <si>
    <t>SIGN RIGGING (please include photos and drawings along with sign dimensions/weight)</t>
  </si>
  <si>
    <t>NA</t>
  </si>
  <si>
    <t xml:space="preserve">EQUIPMENT  </t>
  </si>
  <si>
    <t>RIGGING</t>
  </si>
  <si>
    <t>Equipment Setup and Dismantle</t>
  </si>
  <si>
    <t xml:space="preserve">SUBTOTAL  </t>
  </si>
  <si>
    <t>GST/HST</t>
  </si>
  <si>
    <t xml:space="preserve">*TOTAL  </t>
  </si>
  <si>
    <t>Halifax Convention Centre</t>
  </si>
  <si>
    <t>SHOW RATE (PER DAY)</t>
  </si>
  <si>
    <t>EARLY BIRD DISCOUNT of 15% if you submit your form on or before March 31, 2026</t>
  </si>
  <si>
    <t>e-Health26 Conference and Tradeshow</t>
  </si>
  <si>
    <t>LIGHTING</t>
  </si>
  <si>
    <t>LED Uplighting (12") - per fixture</t>
  </si>
  <si>
    <t xml:space="preserve">55" FLAT SCREEN SMART MONITOR with Stand </t>
  </si>
  <si>
    <t>70" FLAT SCREEN SMART MONITOR with Stand</t>
  </si>
  <si>
    <t>* All non-rigging equipment orders are subject to 1 hour of set/dismantle labour @ $92.75</t>
  </si>
  <si>
    <t>SIGN RIGGING (Set/Dismantle Labour, Rigging Point, &amp; Approval)</t>
  </si>
  <si>
    <t xml:space="preserve">* An additional 25% will be added to any sign rigging quotes sent less than 2 weeks before an event. encore reserves the right to alter the sign rigging quotation based on the dimensions and weight of the sign provided. Any changes to the quotation will be communicated by your encore Sales Manager. </t>
  </si>
  <si>
    <t>Orders under $5,000 are required to be paid  before the start of the event. Your sales person will connect you with our Accounts Receivable team and they will send you a secure link for payment.</t>
  </si>
  <si>
    <r>
      <rPr>
        <b/>
        <sz val="10"/>
        <color theme="1"/>
        <rFont val="Univers LT Std 45 Light"/>
      </rPr>
      <t xml:space="preserve">All A/V must be ordered in advance. Additional charges may apply to orders submitted less than 2 weeks before an event. Equipment is subject to availability.  </t>
    </r>
    <r>
      <rPr>
        <b/>
        <sz val="10"/>
        <rFont val="Univers LT Std 45 Light"/>
      </rPr>
      <t xml:space="preserve">
Please complete form and return by email to:
Kirk Beazley- Kirk.beazley@encoreglobal.com</t>
    </r>
    <r>
      <rPr>
        <b/>
        <sz val="10"/>
        <color theme="3"/>
        <rFont val="Univers LT Std 45 Light"/>
      </rPr>
      <t xml:space="preserve">
</t>
    </r>
    <r>
      <rPr>
        <b/>
        <sz val="10"/>
        <rFont val="Univers LT Std 45 Light"/>
      </rPr>
      <t xml:space="preserve">
For custom quotes, rigging, truss structures and all other, please contact:
David Smith - David.Smith3@encoreglobal.com </t>
    </r>
    <r>
      <rPr>
        <b/>
        <sz val="10"/>
        <color theme="3"/>
        <rFont val="Univers LT Std 45 Light"/>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</si>
</sst>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0_ ;\-#,##0\ "/>
  </numFmts>
  <fonts count="18">
    <font>
      <sz val="11"/>
      <color theme="1"/>
      <name val="Aptos Narrow"/>
      <family val="2"/>
      <scheme val="minor"/>
    </font>
    <font>
      <sz val="11"/>
      <color theme="1"/>
      <name val="Aptos Narrow"/>
      <family val="2"/>
      <scheme val="minor"/>
    </font>
    <font>
      <sz val="11"/>
      <name val="Univers LT Std 45 Light"/>
      <family val="2"/>
    </font>
    <font>
      <sz val="36"/>
      <name val="Univers LT Std 45 Light"/>
      <family val="2"/>
    </font>
    <font>
      <sz val="36"/>
      <name val="Chronicle Display Light"/>
      <family val="3"/>
    </font>
    <font>
      <b/>
      <sz val="11"/>
      <name val="Univers LT Std 45 Light"/>
      <family val="2"/>
    </font>
    <font>
      <b/>
      <i/>
      <sz val="8"/>
      <name val="Univers LT Std 45 Light"/>
      <family val="2"/>
    </font>
    <font>
      <b/>
      <sz val="10"/>
      <name val="Univers LT Std 45 Light"/>
      <family val="2"/>
    </font>
    <font>
      <sz val="10"/>
      <name val="Univers LT Std 45 Light"/>
      <family val="2"/>
    </font>
    <font>
      <b/>
      <sz val="11"/>
      <color rgb="FF00B050"/>
      <name val="Univers LT Std 45 Light"/>
      <family val="2"/>
    </font>
    <font>
      <b/>
      <sz val="12"/>
      <name val="Univers LT Std 45 Light"/>
    </font>
    <font>
      <sz val="12"/>
      <name val="Univers LT Std 45 Light"/>
    </font>
    <font>
      <sz val="12"/>
      <name val="Univers LT Std 45 Light"/>
      <family val="2"/>
    </font>
    <font>
      <b/>
      <sz val="12"/>
      <name val="Univers LT Std 45 Light"/>
      <family val="2"/>
    </font>
    <font>
      <b/>
      <sz val="14"/>
      <name val="Univers LT Std 45 Light"/>
    </font>
    <font>
      <b/>
      <sz val="10"/>
      <name val="Univers LT Std 45 Light"/>
    </font>
    <font>
      <b/>
      <sz val="10"/>
      <color theme="1"/>
      <name val="Univers LT Std 45 Light"/>
    </font>
    <font>
      <b/>
      <sz val="10"/>
      <color theme="3"/>
      <name val="Univers LT Std 45 Light"/>
    </font>
  </fonts>
  <fills count="7">
    <fill>
      <patternFill patternType="none"/>
    </fill>
    <fill>
      <patternFill patternType="gray125"/>
    </fill>
    <fill>
      <patternFill patternType="solid">
        <fgColor rgb="FFDDE9F7"/>
        <bgColor indexed="64"/>
      </patternFill>
    </fill>
    <fill>
      <patternFill patternType="solid">
        <fgColor theme="3" tint="0.59999389629810485"/>
        <bgColor indexed="64"/>
      </patternFill>
    </fill>
    <fill>
      <patternFill patternType="solid">
        <fgColor theme="0"/>
        <bgColor indexed="64"/>
      </patternFill>
    </fill>
    <fill>
      <patternFill patternType="solid">
        <fgColor theme="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diagonal/>
    </border>
    <border>
      <left/>
      <right style="thin">
        <color auto="1"/>
      </right>
      <top/>
      <bottom/>
      <diagonal/>
    </border>
  </borders>
  <cellStyleXfs count="2">
    <xf numFmtId="0" fontId="0" fillId="0" borderId="0"/>
    <xf numFmtId="44" fontId="1" fillId="0" borderId="0" applyFont="0" applyFill="0" applyBorder="0" applyAlignment="0" applyProtection="0"/>
  </cellStyleXfs>
  <cellXfs count="123">
    <xf numFmtId="0" fontId="0" fillId="0" borderId="0" xfId="0"/>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5" fillId="0" borderId="3" xfId="0" applyFont="1" applyBorder="1" applyAlignment="1">
      <alignment horizontal="right" vertical="center"/>
    </xf>
    <xf numFmtId="0" fontId="5" fillId="0" borderId="0" xfId="0" applyFont="1" applyAlignment="1">
      <alignment horizontal="right" vertical="center"/>
    </xf>
    <xf numFmtId="0" fontId="2" fillId="2" borderId="7" xfId="0" applyFont="1" applyFill="1" applyBorder="1" applyAlignment="1" applyProtection="1">
      <alignment horizontal="center" vertical="center"/>
      <protection locked="0"/>
    </xf>
    <xf numFmtId="0" fontId="5" fillId="0" borderId="0" xfId="0" applyFont="1" applyAlignment="1">
      <alignment horizontal="center" vertical="center"/>
    </xf>
    <xf numFmtId="15" fontId="6" fillId="0" borderId="0" xfId="0" applyNumberFormat="1" applyFont="1" applyAlignment="1">
      <alignment vertical="center"/>
    </xf>
    <xf numFmtId="49" fontId="2" fillId="2" borderId="11" xfId="0" applyNumberFormat="1" applyFont="1" applyFill="1" applyBorder="1" applyAlignment="1" applyProtection="1">
      <alignment horizontal="center" vertical="center"/>
      <protection locked="0"/>
    </xf>
    <xf numFmtId="20" fontId="2" fillId="2" borderId="7" xfId="0" applyNumberFormat="1" applyFont="1" applyFill="1" applyBorder="1" applyAlignment="1" applyProtection="1">
      <alignment horizontal="center" vertical="center"/>
      <protection locked="0"/>
    </xf>
    <xf numFmtId="15" fontId="6" fillId="0" borderId="0" xfId="0" applyNumberFormat="1" applyFont="1" applyAlignment="1">
      <alignment horizontal="center" vertical="center"/>
    </xf>
    <xf numFmtId="0" fontId="7" fillId="0" borderId="3" xfId="0" applyFont="1" applyBorder="1" applyAlignment="1">
      <alignment horizontal="right" vertical="center"/>
    </xf>
    <xf numFmtId="0" fontId="9" fillId="0" borderId="0" xfId="0" applyFont="1" applyAlignment="1">
      <alignment horizontal="right" vertical="center"/>
    </xf>
    <xf numFmtId="0" fontId="10" fillId="3" borderId="12" xfId="0" applyFont="1" applyFill="1" applyBorder="1" applyAlignment="1">
      <alignment horizontal="center" vertical="center"/>
    </xf>
    <xf numFmtId="0" fontId="10" fillId="3" borderId="5" xfId="0" applyFont="1" applyFill="1" applyBorder="1" applyAlignment="1">
      <alignment horizontal="left" vertical="center"/>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xf>
    <xf numFmtId="0" fontId="10" fillId="4" borderId="18" xfId="0" applyFont="1" applyFill="1" applyBorder="1" applyAlignment="1">
      <alignment horizontal="center" vertical="center"/>
    </xf>
    <xf numFmtId="0" fontId="10" fillId="0" borderId="9" xfId="0" applyFont="1" applyBorder="1" applyAlignment="1">
      <alignment horizontal="left" vertical="center"/>
    </xf>
    <xf numFmtId="0" fontId="11" fillId="2" borderId="19" xfId="0" applyFont="1" applyFill="1" applyBorder="1" applyAlignment="1" applyProtection="1">
      <alignment horizontal="center" vertical="center"/>
      <protection locked="0"/>
    </xf>
    <xf numFmtId="165" fontId="11" fillId="0" borderId="7" xfId="1" applyNumberFormat="1" applyFont="1" applyFill="1" applyBorder="1" applyAlignment="1" applyProtection="1">
      <alignment horizontal="center" vertical="center"/>
    </xf>
    <xf numFmtId="44" fontId="11" fillId="0" borderId="5" xfId="1" applyFont="1" applyFill="1" applyBorder="1" applyAlignment="1" applyProtection="1">
      <alignment horizontal="left" vertical="center"/>
    </xf>
    <xf numFmtId="165" fontId="11" fillId="4" borderId="4" xfId="1" applyNumberFormat="1" applyFont="1" applyFill="1" applyBorder="1" applyAlignment="1" applyProtection="1">
      <alignment horizontal="center" vertical="center"/>
    </xf>
    <xf numFmtId="44" fontId="11" fillId="0" borderId="7" xfId="1" applyFont="1" applyFill="1" applyBorder="1" applyAlignment="1" applyProtection="1">
      <alignment vertical="center"/>
    </xf>
    <xf numFmtId="44" fontId="11" fillId="0" borderId="5" xfId="1" applyFont="1" applyFill="1" applyBorder="1" applyAlignment="1" applyProtection="1">
      <alignment horizontal="center" vertical="center"/>
    </xf>
    <xf numFmtId="0" fontId="10" fillId="4" borderId="20" xfId="0" applyFont="1" applyFill="1" applyBorder="1" applyAlignment="1">
      <alignment horizontal="center" vertical="center"/>
    </xf>
    <xf numFmtId="0" fontId="10" fillId="0" borderId="5" xfId="0" applyFont="1" applyBorder="1" applyAlignment="1">
      <alignment vertical="center"/>
    </xf>
    <xf numFmtId="0" fontId="10" fillId="0" borderId="7" xfId="0" applyFont="1" applyBorder="1" applyAlignment="1">
      <alignment vertical="center"/>
    </xf>
    <xf numFmtId="44" fontId="11" fillId="0" borderId="7" xfId="1" applyFont="1" applyFill="1" applyBorder="1" applyAlignment="1" applyProtection="1">
      <alignment horizontal="center" vertical="center"/>
    </xf>
    <xf numFmtId="0" fontId="11" fillId="0" borderId="3" xfId="0" applyFont="1" applyBorder="1" applyAlignment="1">
      <alignment horizontal="center" vertical="center"/>
    </xf>
    <xf numFmtId="0" fontId="11" fillId="0" borderId="7" xfId="0" applyFont="1" applyBorder="1" applyAlignment="1">
      <alignment vertical="center"/>
    </xf>
    <xf numFmtId="44" fontId="11" fillId="0" borderId="7" xfId="0" applyNumberFormat="1" applyFont="1" applyBorder="1" applyAlignment="1">
      <alignment vertical="center"/>
    </xf>
    <xf numFmtId="0" fontId="11" fillId="4" borderId="19" xfId="0" applyFont="1" applyFill="1" applyBorder="1" applyAlignment="1">
      <alignment horizontal="center" vertical="center"/>
    </xf>
    <xf numFmtId="0" fontId="11" fillId="5" borderId="4" xfId="0" applyFont="1" applyFill="1" applyBorder="1" applyAlignment="1">
      <alignment horizontal="center" vertical="center"/>
    </xf>
    <xf numFmtId="2" fontId="5" fillId="0" borderId="4" xfId="0" applyNumberFormat="1" applyFont="1" applyBorder="1" applyAlignment="1">
      <alignment horizontal="right" vertical="center"/>
    </xf>
    <xf numFmtId="2" fontId="13" fillId="0" borderId="5" xfId="0" applyNumberFormat="1" applyFont="1" applyBorder="1" applyAlignment="1">
      <alignment horizontal="right" vertical="center"/>
    </xf>
    <xf numFmtId="44" fontId="12" fillId="0" borderId="7" xfId="1" applyFont="1" applyFill="1" applyBorder="1" applyAlignment="1" applyProtection="1">
      <alignment vertical="center"/>
    </xf>
    <xf numFmtId="44" fontId="12" fillId="0" borderId="7" xfId="1" applyFont="1" applyFill="1" applyBorder="1" applyAlignment="1" applyProtection="1">
      <alignment horizontal="left" vertical="center"/>
    </xf>
    <xf numFmtId="0" fontId="8" fillId="0" borderId="3" xfId="0" applyFont="1" applyBorder="1" applyAlignment="1">
      <alignment horizontal="center" vertical="center" wrapText="1"/>
    </xf>
    <xf numFmtId="0" fontId="8" fillId="0" borderId="0" xfId="0" applyFont="1" applyAlignment="1">
      <alignment vertical="center" wrapText="1"/>
    </xf>
    <xf numFmtId="0" fontId="8" fillId="0" borderId="3" xfId="0" applyFont="1" applyBorder="1" applyAlignment="1">
      <alignment vertical="center" wrapText="1"/>
    </xf>
    <xf numFmtId="0" fontId="5" fillId="0" borderId="4" xfId="0" applyFont="1" applyBorder="1" applyAlignment="1">
      <alignment horizontal="center" vertical="center"/>
    </xf>
    <xf numFmtId="0" fontId="13" fillId="0" borderId="5" xfId="0" applyFont="1" applyBorder="1" applyAlignment="1">
      <alignment horizontal="center" vertical="center"/>
    </xf>
    <xf numFmtId="9" fontId="13" fillId="0" borderId="5" xfId="0" applyNumberFormat="1" applyFont="1" applyBorder="1" applyAlignment="1">
      <alignment horizontal="center" vertical="center"/>
    </xf>
    <xf numFmtId="0" fontId="8" fillId="0" borderId="21" xfId="0" applyFont="1" applyBorder="1" applyAlignment="1">
      <alignment vertical="center" wrapText="1"/>
    </xf>
    <xf numFmtId="0" fontId="8" fillId="0" borderId="22" xfId="0" applyFont="1" applyBorder="1" applyAlignment="1">
      <alignment vertical="center" wrapText="1"/>
    </xf>
    <xf numFmtId="2" fontId="5" fillId="0" borderId="23" xfId="0" applyNumberFormat="1" applyFont="1" applyBorder="1" applyAlignment="1">
      <alignment horizontal="right" vertical="center"/>
    </xf>
    <xf numFmtId="44" fontId="13" fillId="0" borderId="25" xfId="1" applyFont="1" applyFill="1" applyBorder="1" applyAlignment="1" applyProtection="1">
      <alignment horizontal="left" vertical="center"/>
    </xf>
    <xf numFmtId="0" fontId="5" fillId="0" borderId="3" xfId="0" applyFont="1" applyBorder="1" applyAlignment="1">
      <alignment horizontal="right" vertical="center" wrapText="1"/>
    </xf>
    <xf numFmtId="0" fontId="7" fillId="6" borderId="3" xfId="0" applyFont="1" applyFill="1" applyBorder="1" applyAlignment="1">
      <alignment horizontal="right" vertical="center"/>
    </xf>
    <xf numFmtId="0" fontId="0" fillId="0" borderId="27" xfId="0" applyBorder="1" applyAlignment="1">
      <alignment vertical="center"/>
    </xf>
    <xf numFmtId="49" fontId="7" fillId="0" borderId="0" xfId="0" applyNumberFormat="1" applyFont="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164" fontId="5" fillId="2" borderId="4" xfId="0" applyNumberFormat="1" applyFont="1" applyFill="1" applyBorder="1" applyAlignment="1" applyProtection="1">
      <alignment horizontal="center" vertical="center"/>
      <protection locked="0"/>
    </xf>
    <xf numFmtId="164" fontId="5" fillId="2" borderId="5" xfId="0" applyNumberFormat="1" applyFont="1" applyFill="1" applyBorder="1" applyAlignment="1" applyProtection="1">
      <alignment horizontal="center" vertical="center"/>
      <protection locked="0"/>
    </xf>
    <xf numFmtId="164" fontId="5" fillId="2" borderId="6" xfId="0" applyNumberFormat="1" applyFont="1" applyFill="1" applyBorder="1" applyAlignment="1" applyProtection="1">
      <alignment horizontal="center" vertical="center"/>
      <protection locked="0"/>
    </xf>
    <xf numFmtId="0" fontId="2" fillId="2" borderId="7" xfId="0" applyFont="1" applyFill="1" applyBorder="1" applyAlignment="1" applyProtection="1">
      <alignment horizontal="left" vertical="center"/>
      <protection locked="0"/>
    </xf>
    <xf numFmtId="0" fontId="11" fillId="0" borderId="13" xfId="0" applyFont="1" applyBorder="1" applyAlignment="1">
      <alignment vertical="center"/>
    </xf>
    <xf numFmtId="0" fontId="11" fillId="0" borderId="14" xfId="0" applyFont="1" applyBorder="1" applyAlignment="1">
      <alignment vertical="center"/>
    </xf>
    <xf numFmtId="0" fontId="11" fillId="0" borderId="5" xfId="0" applyFont="1" applyBorder="1" applyAlignment="1">
      <alignment vertical="center"/>
    </xf>
    <xf numFmtId="49" fontId="2" fillId="2" borderId="4"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6"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5" fillId="0" borderId="3" xfId="0" applyFont="1" applyBorder="1" applyAlignment="1">
      <alignment horizontal="center" vertical="center"/>
    </xf>
    <xf numFmtId="0" fontId="5" fillId="0" borderId="0" xfId="0" applyFont="1" applyAlignment="1">
      <alignment horizontal="center" vertical="center"/>
    </xf>
    <xf numFmtId="0" fontId="2" fillId="2" borderId="7" xfId="0" applyFont="1" applyFill="1" applyBorder="1" applyAlignment="1" applyProtection="1">
      <alignment horizontal="center" vertical="center"/>
      <protection locked="0"/>
    </xf>
    <xf numFmtId="49" fontId="2" fillId="2" borderId="7" xfId="0" applyNumberFormat="1" applyFont="1" applyFill="1" applyBorder="1" applyAlignment="1" applyProtection="1">
      <alignment horizontal="center" vertical="center"/>
      <protection locked="0"/>
    </xf>
    <xf numFmtId="49" fontId="2" fillId="2" borderId="8"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0" fontId="5" fillId="0" borderId="0" xfId="0" applyFont="1" applyAlignment="1">
      <alignment horizontal="right" vertical="center"/>
    </xf>
    <xf numFmtId="164" fontId="2" fillId="2" borderId="4" xfId="0" applyNumberFormat="1" applyFont="1" applyFill="1" applyBorder="1" applyAlignment="1" applyProtection="1">
      <alignment horizontal="center" vertical="center"/>
      <protection locked="0"/>
    </xf>
    <xf numFmtId="164" fontId="2" fillId="2" borderId="5" xfId="0" applyNumberFormat="1" applyFont="1" applyFill="1" applyBorder="1" applyAlignment="1" applyProtection="1">
      <alignment horizontal="center" vertical="center"/>
      <protection locked="0"/>
    </xf>
    <xf numFmtId="164" fontId="2" fillId="2" borderId="6" xfId="0" applyNumberFormat="1" applyFont="1" applyFill="1" applyBorder="1" applyAlignment="1" applyProtection="1">
      <alignment horizontal="center" vertical="center"/>
      <protection locked="0"/>
    </xf>
    <xf numFmtId="0" fontId="11" fillId="0" borderId="4" xfId="0" applyFont="1" applyBorder="1" applyAlignment="1">
      <alignment vertical="center"/>
    </xf>
    <xf numFmtId="15" fontId="6" fillId="0" borderId="0" xfId="0" applyNumberFormat="1" applyFont="1" applyAlignment="1">
      <alignment horizontal="center" vertical="center"/>
    </xf>
    <xf numFmtId="49" fontId="8" fillId="2" borderId="4" xfId="0" applyNumberFormat="1" applyFont="1" applyFill="1" applyBorder="1" applyAlignment="1" applyProtection="1">
      <alignment horizontal="center" vertical="center"/>
      <protection locked="0"/>
    </xf>
    <xf numFmtId="49" fontId="8" fillId="2" borderId="5"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0" fontId="9" fillId="0" borderId="0" xfId="0" applyFont="1" applyAlignment="1">
      <alignment horizontal="right"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10" fillId="0" borderId="5" xfId="0" applyFont="1" applyBorder="1" applyAlignment="1">
      <alignment horizontal="center" vertical="center"/>
    </xf>
    <xf numFmtId="0" fontId="10" fillId="0" borderId="9" xfId="0" applyFont="1" applyBorder="1" applyAlignment="1">
      <alignment horizontal="center"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6" xfId="0" applyFont="1" applyBorder="1" applyAlignment="1">
      <alignment vertical="center"/>
    </xf>
    <xf numFmtId="0" fontId="15" fillId="0" borderId="22" xfId="0" applyFont="1" applyBorder="1" applyAlignment="1">
      <alignment horizontal="center" vertical="center" wrapText="1"/>
    </xf>
    <xf numFmtId="0" fontId="0" fillId="0" borderId="22" xfId="0" applyBorder="1" applyAlignment="1">
      <alignment horizontal="center" vertical="center" wrapText="1"/>
    </xf>
    <xf numFmtId="2" fontId="13" fillId="0" borderId="24" xfId="0" applyNumberFormat="1"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0" borderId="2" xfId="0" applyBorder="1" applyAlignment="1">
      <alignmen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14" fillId="6" borderId="0" xfId="0" applyFont="1" applyFill="1" applyAlignment="1">
      <alignment vertical="center"/>
    </xf>
    <xf numFmtId="0" fontId="0" fillId="6" borderId="0" xfId="0" applyFill="1" applyAlignment="1">
      <alignment vertical="center"/>
    </xf>
    <xf numFmtId="0" fontId="8" fillId="0" borderId="14" xfId="0" applyFont="1" applyBorder="1" applyAlignment="1">
      <alignment vertical="center" wrapText="1"/>
    </xf>
    <xf numFmtId="0" fontId="0" fillId="0" borderId="14" xfId="0" applyBorder="1"/>
    <xf numFmtId="0" fontId="0" fillId="0" borderId="26" xfId="0" applyBorder="1"/>
    <xf numFmtId="0" fontId="0" fillId="0" borderId="9" xfId="0" applyBorder="1"/>
    <xf numFmtId="0" fontId="0" fillId="0" borderId="10" xfId="0" applyBorder="1"/>
    <xf numFmtId="0" fontId="5" fillId="0" borderId="3" xfId="0" applyFont="1" applyBorder="1" applyAlignment="1">
      <alignment horizontal="right" vertical="center"/>
    </xf>
    <xf numFmtId="0" fontId="15" fillId="0" borderId="0" xfId="0" applyFont="1" applyAlignment="1">
      <alignment horizontal="center" vertical="center" wrapText="1"/>
    </xf>
    <xf numFmtId="2" fontId="13" fillId="0" borderId="4" xfId="0" applyNumberFormat="1" applyFont="1" applyBorder="1" applyAlignment="1">
      <alignment horizontal="right" vertical="center"/>
    </xf>
    <xf numFmtId="2" fontId="13" fillId="0" borderId="5" xfId="0" applyNumberFormat="1" applyFont="1" applyBorder="1" applyAlignment="1">
      <alignment horizontal="right" vertical="center"/>
    </xf>
    <xf numFmtId="2" fontId="13" fillId="0" borderId="5" xfId="0" applyNumberFormat="1" applyFont="1" applyBorder="1" applyAlignment="1">
      <alignment horizontal="right" vertical="center" wrapText="1"/>
    </xf>
    <xf numFmtId="44" fontId="11" fillId="0" borderId="0" xfId="1" applyFont="1" applyFill="1" applyBorder="1" applyAlignment="1" applyProtection="1">
      <alignment horizontal="center"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49" fontId="7" fillId="0" borderId="14" xfId="0" applyNumberFormat="1" applyFont="1" applyBorder="1" applyAlignment="1">
      <alignment horizontal="left" vertical="center" wrapText="1"/>
    </xf>
    <xf numFmtId="49" fontId="7" fillId="0" borderId="0" xfId="0" applyNumberFormat="1"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114300</xdr:rowOff>
    </xdr:from>
    <xdr:to>
      <xdr:col>5</xdr:col>
      <xdr:colOff>215900</xdr:colOff>
      <xdr:row>2</xdr:row>
      <xdr:rowOff>790575</xdr:rowOff>
    </xdr:to>
    <xdr:pic>
      <xdr:nvPicPr>
        <xdr:cNvPr id="2" name="Picture 1" descr="Encore Logo">
          <a:extLst>
            <a:ext uri="{FF2B5EF4-FFF2-40B4-BE49-F238E27FC236}">
              <a16:creationId xmlns:a16="http://schemas.microsoft.com/office/drawing/2014/main" id="{71ABE510-A65A-46EC-8D54-7C6334786D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14300"/>
          <a:ext cx="4076700" cy="1035050"/>
        </a:xfrm>
        <a:prstGeom prst="rect">
          <a:avLst/>
        </a:prstGeom>
        <a:noFill/>
        <a:ln>
          <a:noFill/>
        </a:ln>
      </xdr:spPr>
    </xdr:pic>
    <xdr:clientData/>
  </xdr:twoCellAnchor>
  <xdr:twoCellAnchor editAs="oneCell">
    <xdr:from>
      <xdr:col>7</xdr:col>
      <xdr:colOff>0</xdr:colOff>
      <xdr:row>0</xdr:row>
      <xdr:rowOff>1</xdr:rowOff>
    </xdr:from>
    <xdr:to>
      <xdr:col>12</xdr:col>
      <xdr:colOff>201367</xdr:colOff>
      <xdr:row>2</xdr:row>
      <xdr:rowOff>847352</xdr:rowOff>
    </xdr:to>
    <xdr:pic>
      <xdr:nvPicPr>
        <xdr:cNvPr id="5" name="Picture 4">
          <a:extLst>
            <a:ext uri="{FF2B5EF4-FFF2-40B4-BE49-F238E27FC236}">
              <a16:creationId xmlns:a16="http://schemas.microsoft.com/office/drawing/2014/main" id="{903068A5-9602-AFF9-FEBB-F62267C015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67200" y="1"/>
          <a:ext cx="4352925" cy="12061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B5258-B4AD-44C6-BB94-B5283495DA12}">
  <dimension ref="A1:N44"/>
  <sheetViews>
    <sheetView tabSelected="1" topLeftCell="A27" zoomScale="97" workbookViewId="0">
      <selection activeCell="B40" sqref="B40:H40"/>
    </sheetView>
  </sheetViews>
  <sheetFormatPr baseColWidth="10" defaultColWidth="8.83203125" defaultRowHeight="15"/>
  <cols>
    <col min="1" max="1" width="15.6640625" customWidth="1"/>
    <col min="5" max="5" width="14.83203125" customWidth="1"/>
    <col min="6" max="6" width="17.83203125" customWidth="1"/>
    <col min="7" max="7" width="9.6640625" customWidth="1"/>
    <col min="8" max="8" width="16" customWidth="1"/>
    <col min="9" max="9" width="12.33203125" customWidth="1"/>
    <col min="12" max="12" width="13.6640625" bestFit="1" customWidth="1"/>
    <col min="13" max="13" width="19.33203125" customWidth="1"/>
    <col min="14" max="14" width="15" customWidth="1"/>
  </cols>
  <sheetData>
    <row r="1" spans="1:14">
      <c r="A1" s="99"/>
      <c r="B1" s="100"/>
      <c r="C1" s="100"/>
      <c r="D1" s="100"/>
      <c r="E1" s="100"/>
      <c r="F1" s="101"/>
      <c r="G1" s="101"/>
      <c r="H1" s="56"/>
      <c r="I1" s="57"/>
      <c r="J1" s="57"/>
      <c r="K1" s="57"/>
      <c r="L1" s="57"/>
      <c r="M1" s="57"/>
      <c r="N1" s="57"/>
    </row>
    <row r="2" spans="1:14">
      <c r="A2" s="102"/>
      <c r="B2" s="103"/>
      <c r="C2" s="103"/>
      <c r="D2" s="103"/>
      <c r="E2" s="103"/>
      <c r="F2" s="104"/>
      <c r="G2" s="104"/>
      <c r="H2" s="58"/>
      <c r="I2" s="58"/>
      <c r="J2" s="58"/>
      <c r="K2" s="58"/>
      <c r="L2" s="58"/>
      <c r="M2" s="58"/>
      <c r="N2" s="58"/>
    </row>
    <row r="3" spans="1:14" ht="69.5" customHeight="1">
      <c r="A3" s="102"/>
      <c r="B3" s="103"/>
      <c r="C3" s="103"/>
      <c r="D3" s="103"/>
      <c r="E3" s="103"/>
      <c r="F3" s="104"/>
      <c r="G3" s="104"/>
      <c r="H3" s="58"/>
      <c r="I3" s="58"/>
      <c r="J3" s="58"/>
      <c r="K3" s="58"/>
      <c r="L3" s="58"/>
      <c r="M3" s="58"/>
      <c r="N3" s="58"/>
    </row>
    <row r="4" spans="1:14">
      <c r="A4" s="4" t="s">
        <v>0</v>
      </c>
      <c r="B4" s="59"/>
      <c r="C4" s="60"/>
      <c r="D4" s="60"/>
      <c r="E4" s="60"/>
      <c r="F4" s="60"/>
      <c r="G4" s="61"/>
      <c r="H4" s="3"/>
      <c r="I4" s="5" t="s">
        <v>1</v>
      </c>
      <c r="J4" s="62" t="s">
        <v>44</v>
      </c>
      <c r="K4" s="62"/>
      <c r="L4" s="62"/>
      <c r="M4" s="62"/>
      <c r="N4" s="62"/>
    </row>
    <row r="5" spans="1:14">
      <c r="A5" s="4" t="s">
        <v>2</v>
      </c>
      <c r="B5" s="66"/>
      <c r="C5" s="67"/>
      <c r="D5" s="67"/>
      <c r="E5" s="67"/>
      <c r="F5" s="67"/>
      <c r="G5" s="68"/>
      <c r="H5" s="3"/>
      <c r="I5" s="5" t="s">
        <v>3</v>
      </c>
      <c r="J5" s="69" t="s">
        <v>41</v>
      </c>
      <c r="K5" s="70"/>
      <c r="L5" s="70"/>
      <c r="M5" s="71"/>
      <c r="N5" s="6" t="s">
        <v>4</v>
      </c>
    </row>
    <row r="6" spans="1:14">
      <c r="A6" s="72"/>
      <c r="B6" s="73"/>
      <c r="C6" s="73"/>
      <c r="D6" s="73"/>
      <c r="E6" s="73"/>
      <c r="F6" s="73"/>
      <c r="G6" s="73"/>
      <c r="H6" s="73"/>
      <c r="I6" s="73"/>
      <c r="J6" s="8"/>
      <c r="K6" s="73" t="s">
        <v>5</v>
      </c>
      <c r="L6" s="73"/>
      <c r="M6" s="73"/>
      <c r="N6" s="7" t="s">
        <v>6</v>
      </c>
    </row>
    <row r="7" spans="1:14">
      <c r="A7" s="4" t="s">
        <v>7</v>
      </c>
      <c r="B7" s="66"/>
      <c r="C7" s="67"/>
      <c r="D7" s="67"/>
      <c r="E7" s="67"/>
      <c r="F7" s="67"/>
      <c r="G7" s="68"/>
      <c r="H7" s="3"/>
      <c r="I7" s="5" t="s">
        <v>8</v>
      </c>
      <c r="J7" s="74"/>
      <c r="K7" s="74"/>
      <c r="L7" s="74"/>
      <c r="M7" s="74"/>
      <c r="N7" s="74"/>
    </row>
    <row r="8" spans="1:14">
      <c r="A8" s="4" t="s">
        <v>9</v>
      </c>
      <c r="B8" s="66"/>
      <c r="C8" s="67"/>
      <c r="D8" s="67"/>
      <c r="E8" s="67"/>
      <c r="F8" s="67"/>
      <c r="G8" s="68"/>
      <c r="H8" s="3"/>
      <c r="I8" s="5" t="s">
        <v>10</v>
      </c>
      <c r="J8" s="75"/>
      <c r="K8" s="75"/>
      <c r="L8" s="75"/>
      <c r="M8" s="75"/>
      <c r="N8" s="75"/>
    </row>
    <row r="9" spans="1:14">
      <c r="A9" s="4" t="s">
        <v>9</v>
      </c>
      <c r="B9" s="66"/>
      <c r="C9" s="67"/>
      <c r="D9" s="67"/>
      <c r="E9" s="67"/>
      <c r="F9" s="67"/>
      <c r="G9" s="68"/>
      <c r="H9" s="3"/>
      <c r="I9" s="5" t="s">
        <v>11</v>
      </c>
      <c r="J9" s="74">
        <v>3</v>
      </c>
      <c r="K9" s="74"/>
      <c r="L9" s="74"/>
      <c r="M9" s="74"/>
      <c r="N9" s="74"/>
    </row>
    <row r="10" spans="1:14">
      <c r="A10" s="4"/>
      <c r="B10" s="76"/>
      <c r="C10" s="77"/>
      <c r="D10" s="78"/>
      <c r="E10" s="9"/>
      <c r="F10" s="66"/>
      <c r="G10" s="68"/>
      <c r="H10" s="79" t="s">
        <v>12</v>
      </c>
      <c r="I10" s="79"/>
      <c r="J10" s="80"/>
      <c r="K10" s="81"/>
      <c r="L10" s="81"/>
      <c r="M10" s="82"/>
      <c r="N10" s="10"/>
    </row>
    <row r="11" spans="1:14">
      <c r="A11" s="4"/>
      <c r="B11" s="73" t="s">
        <v>13</v>
      </c>
      <c r="C11" s="73"/>
      <c r="D11" s="73"/>
      <c r="E11" s="7" t="s">
        <v>14</v>
      </c>
      <c r="F11" s="7" t="s">
        <v>15</v>
      </c>
      <c r="G11" s="3"/>
      <c r="H11" s="5"/>
      <c r="I11" s="5"/>
      <c r="J11" s="84" t="s">
        <v>16</v>
      </c>
      <c r="K11" s="84"/>
      <c r="L11" s="84"/>
      <c r="M11" s="84"/>
      <c r="N11" s="11" t="s">
        <v>17</v>
      </c>
    </row>
    <row r="12" spans="1:14">
      <c r="A12" s="4" t="s">
        <v>18</v>
      </c>
      <c r="B12" s="66"/>
      <c r="C12" s="67"/>
      <c r="D12" s="67"/>
      <c r="E12" s="67"/>
      <c r="F12" s="68"/>
      <c r="G12" s="3"/>
      <c r="H12" s="79" t="s">
        <v>19</v>
      </c>
      <c r="I12" s="79"/>
      <c r="J12" s="80"/>
      <c r="K12" s="81"/>
      <c r="L12" s="81"/>
      <c r="M12" s="82"/>
      <c r="N12" s="10"/>
    </row>
    <row r="13" spans="1:14">
      <c r="A13" s="12" t="s">
        <v>20</v>
      </c>
      <c r="B13" s="85"/>
      <c r="C13" s="86"/>
      <c r="D13" s="86"/>
      <c r="E13" s="86"/>
      <c r="F13" s="87"/>
      <c r="G13" s="3"/>
      <c r="H13" s="88"/>
      <c r="I13" s="88"/>
      <c r="J13" s="84" t="s">
        <v>16</v>
      </c>
      <c r="K13" s="84"/>
      <c r="L13" s="84"/>
      <c r="M13" s="84"/>
      <c r="N13" s="11" t="s">
        <v>17</v>
      </c>
    </row>
    <row r="14" spans="1:14">
      <c r="A14" s="3"/>
      <c r="B14" s="3"/>
      <c r="C14" s="3"/>
      <c r="D14" s="3"/>
      <c r="E14" s="3"/>
      <c r="F14" s="3"/>
      <c r="G14" s="3"/>
      <c r="H14" s="13"/>
      <c r="I14" s="13"/>
      <c r="J14" s="11"/>
      <c r="K14" s="11"/>
      <c r="L14" s="11"/>
      <c r="M14" s="11"/>
      <c r="N14" s="11"/>
    </row>
    <row r="15" spans="1:14" ht="18">
      <c r="A15" s="53"/>
      <c r="B15" s="105" t="s">
        <v>43</v>
      </c>
      <c r="C15" s="106"/>
      <c r="D15" s="106"/>
      <c r="E15" s="106"/>
      <c r="F15" s="106"/>
      <c r="G15" s="106"/>
      <c r="H15" s="106"/>
      <c r="I15" s="106"/>
      <c r="J15" s="106"/>
      <c r="K15" s="106"/>
      <c r="L15" s="106"/>
      <c r="M15" s="106"/>
      <c r="N15" s="106"/>
    </row>
    <row r="16" spans="1:14" ht="16" thickBot="1">
      <c r="A16" s="1"/>
      <c r="B16" s="3"/>
      <c r="C16" s="3"/>
      <c r="D16" s="3"/>
      <c r="E16" s="3"/>
      <c r="F16" s="3"/>
      <c r="G16" s="3"/>
      <c r="H16" s="3"/>
      <c r="I16" s="3"/>
      <c r="J16" s="3"/>
      <c r="K16" s="3"/>
      <c r="L16" s="3"/>
      <c r="M16" s="3"/>
      <c r="N16" s="3"/>
    </row>
    <row r="17" spans="1:14" ht="35" thickBot="1">
      <c r="A17" s="14" t="s">
        <v>21</v>
      </c>
      <c r="B17" s="89" t="s">
        <v>22</v>
      </c>
      <c r="C17" s="90"/>
      <c r="D17" s="90"/>
      <c r="E17" s="90"/>
      <c r="F17" s="90"/>
      <c r="G17" s="90"/>
      <c r="H17" s="90"/>
      <c r="I17" s="15"/>
      <c r="J17" s="16"/>
      <c r="K17" s="17"/>
      <c r="L17" s="18" t="s">
        <v>42</v>
      </c>
      <c r="M17" s="19" t="s">
        <v>23</v>
      </c>
      <c r="N17" s="20" t="s">
        <v>24</v>
      </c>
    </row>
    <row r="18" spans="1:14" ht="16">
      <c r="A18" s="21"/>
      <c r="B18" s="91" t="s">
        <v>25</v>
      </c>
      <c r="C18" s="91"/>
      <c r="D18" s="91"/>
      <c r="E18" s="91"/>
      <c r="F18" s="91"/>
      <c r="G18" s="91"/>
      <c r="H18" s="91"/>
      <c r="I18" s="22"/>
      <c r="J18" s="92"/>
      <c r="K18" s="92"/>
      <c r="L18" s="92"/>
      <c r="M18" s="92"/>
      <c r="N18" s="92"/>
    </row>
    <row r="19" spans="1:14" ht="16">
      <c r="A19" s="23"/>
      <c r="B19" s="93" t="s">
        <v>26</v>
      </c>
      <c r="C19" s="94"/>
      <c r="D19" s="94"/>
      <c r="E19" s="94"/>
      <c r="F19" s="94"/>
      <c r="G19" s="94"/>
      <c r="H19" s="94"/>
      <c r="I19" s="95"/>
      <c r="J19" s="24"/>
      <c r="K19" s="34"/>
      <c r="L19" s="25">
        <v>180</v>
      </c>
      <c r="M19" s="26"/>
      <c r="N19" s="27">
        <f>SUM(A19*L19*M19)</f>
        <v>0</v>
      </c>
    </row>
    <row r="20" spans="1:14" ht="16">
      <c r="A20" s="23"/>
      <c r="B20" s="83" t="s">
        <v>27</v>
      </c>
      <c r="C20" s="65"/>
      <c r="D20" s="65"/>
      <c r="E20" s="65"/>
      <c r="F20" s="65"/>
      <c r="G20" s="65"/>
      <c r="H20" s="65"/>
      <c r="I20" s="65"/>
      <c r="J20" s="24"/>
      <c r="K20" s="34"/>
      <c r="L20" s="28">
        <v>225</v>
      </c>
      <c r="M20" s="26"/>
      <c r="N20" s="27">
        <f t="shared" ref="N20:N24" si="0">SUM(A20*L20*M20)</f>
        <v>0</v>
      </c>
    </row>
    <row r="21" spans="1:14" ht="16">
      <c r="A21" s="23"/>
      <c r="B21" s="83" t="s">
        <v>47</v>
      </c>
      <c r="C21" s="65"/>
      <c r="D21" s="65"/>
      <c r="E21" s="65"/>
      <c r="F21" s="65"/>
      <c r="G21" s="65"/>
      <c r="H21" s="65"/>
      <c r="I21" s="65"/>
      <c r="J21" s="24"/>
      <c r="K21" s="34"/>
      <c r="L21" s="28">
        <v>667</v>
      </c>
      <c r="M21" s="26"/>
      <c r="N21" s="27">
        <f t="shared" si="0"/>
        <v>0</v>
      </c>
    </row>
    <row r="22" spans="1:14" ht="16">
      <c r="A22" s="23"/>
      <c r="B22" s="83" t="s">
        <v>48</v>
      </c>
      <c r="C22" s="65"/>
      <c r="D22" s="65"/>
      <c r="E22" s="65"/>
      <c r="F22" s="65"/>
      <c r="G22" s="65"/>
      <c r="H22" s="65"/>
      <c r="I22" s="65"/>
      <c r="J22" s="24"/>
      <c r="K22" s="34"/>
      <c r="L22" s="28">
        <v>861</v>
      </c>
      <c r="M22" s="26"/>
      <c r="N22" s="27">
        <f t="shared" si="0"/>
        <v>0</v>
      </c>
    </row>
    <row r="23" spans="1:14" ht="16">
      <c r="A23" s="23"/>
      <c r="B23" s="83" t="s">
        <v>28</v>
      </c>
      <c r="C23" s="65"/>
      <c r="D23" s="65"/>
      <c r="E23" s="65"/>
      <c r="F23" s="65"/>
      <c r="G23" s="65"/>
      <c r="H23" s="65"/>
      <c r="I23" s="65"/>
      <c r="J23" s="24"/>
      <c r="K23" s="34"/>
      <c r="L23" s="28">
        <v>992</v>
      </c>
      <c r="M23" s="26"/>
      <c r="N23" s="27">
        <f t="shared" si="0"/>
        <v>0</v>
      </c>
    </row>
    <row r="24" spans="1:14" ht="16">
      <c r="A24" s="23"/>
      <c r="B24" s="63" t="s">
        <v>29</v>
      </c>
      <c r="C24" s="64"/>
      <c r="D24" s="64"/>
      <c r="E24" s="64"/>
      <c r="F24" s="64"/>
      <c r="G24" s="64"/>
      <c r="H24" s="64"/>
      <c r="I24" s="65"/>
      <c r="J24" s="24"/>
      <c r="K24" s="34"/>
      <c r="L24" s="28">
        <v>496</v>
      </c>
      <c r="M24" s="26"/>
      <c r="N24" s="27">
        <f t="shared" si="0"/>
        <v>0</v>
      </c>
    </row>
    <row r="25" spans="1:14" ht="16">
      <c r="A25" s="29"/>
      <c r="B25" s="91" t="s">
        <v>30</v>
      </c>
      <c r="C25" s="91"/>
      <c r="D25" s="91"/>
      <c r="E25" s="91"/>
      <c r="F25" s="91"/>
      <c r="G25" s="91"/>
      <c r="H25" s="91"/>
      <c r="I25" s="30"/>
      <c r="J25" s="30"/>
      <c r="K25" s="30"/>
      <c r="L25" s="26"/>
      <c r="M25" s="26"/>
      <c r="N25" s="31"/>
    </row>
    <row r="26" spans="1:14" ht="16">
      <c r="A26" s="23"/>
      <c r="B26" s="93" t="s">
        <v>31</v>
      </c>
      <c r="C26" s="94"/>
      <c r="D26" s="94"/>
      <c r="E26" s="94"/>
      <c r="F26" s="94"/>
      <c r="G26" s="94"/>
      <c r="H26" s="94"/>
      <c r="I26" s="65"/>
      <c r="J26" s="24"/>
      <c r="K26" s="34"/>
      <c r="L26" s="28">
        <v>200</v>
      </c>
      <c r="M26" s="26"/>
      <c r="N26" s="27">
        <f>SUM(A26*L26*M26)</f>
        <v>0</v>
      </c>
    </row>
    <row r="27" spans="1:14" ht="16">
      <c r="A27" s="23"/>
      <c r="B27" s="63" t="s">
        <v>32</v>
      </c>
      <c r="C27" s="64"/>
      <c r="D27" s="64"/>
      <c r="E27" s="64"/>
      <c r="F27" s="64"/>
      <c r="G27" s="64"/>
      <c r="H27" s="64"/>
      <c r="I27" s="65"/>
      <c r="J27" s="24"/>
      <c r="K27" s="34"/>
      <c r="L27" s="28">
        <v>200</v>
      </c>
      <c r="M27" s="26"/>
      <c r="N27" s="27">
        <f>SUM(A27*L27*M27)</f>
        <v>0</v>
      </c>
    </row>
    <row r="28" spans="1:14" ht="16">
      <c r="A28" s="29"/>
      <c r="B28" s="91" t="s">
        <v>45</v>
      </c>
      <c r="C28" s="91"/>
      <c r="D28" s="91"/>
      <c r="E28" s="91"/>
      <c r="F28" s="91"/>
      <c r="G28" s="91"/>
      <c r="H28" s="91"/>
      <c r="I28" s="30"/>
      <c r="J28" s="34"/>
      <c r="K28" s="34"/>
      <c r="L28" s="26"/>
      <c r="M28" s="26"/>
      <c r="N28" s="31"/>
    </row>
    <row r="29" spans="1:14" ht="16">
      <c r="A29" s="23"/>
      <c r="B29" s="63" t="s">
        <v>46</v>
      </c>
      <c r="C29" s="64"/>
      <c r="D29" s="64"/>
      <c r="E29" s="64"/>
      <c r="F29" s="64"/>
      <c r="G29" s="64"/>
      <c r="H29" s="64"/>
      <c r="I29" s="65"/>
      <c r="J29" s="34"/>
      <c r="K29" s="34"/>
      <c r="L29" s="28">
        <v>60</v>
      </c>
      <c r="M29" s="26"/>
      <c r="N29" s="27">
        <f>SUM(A29*L29*M30)</f>
        <v>0</v>
      </c>
    </row>
    <row r="30" spans="1:14" ht="16">
      <c r="A30" s="33"/>
      <c r="B30" s="91" t="s">
        <v>33</v>
      </c>
      <c r="C30" s="91"/>
      <c r="D30" s="91"/>
      <c r="E30" s="91"/>
      <c r="F30" s="91"/>
      <c r="G30" s="91"/>
      <c r="H30" s="91"/>
      <c r="I30" s="91"/>
      <c r="J30" s="117"/>
      <c r="K30" s="117"/>
      <c r="L30" s="117"/>
      <c r="M30" s="26"/>
      <c r="N30" s="27"/>
    </row>
    <row r="31" spans="1:14" ht="16">
      <c r="A31" s="36"/>
      <c r="B31" s="118" t="s">
        <v>50</v>
      </c>
      <c r="C31" s="119"/>
      <c r="D31" s="119"/>
      <c r="E31" s="119"/>
      <c r="F31" s="119"/>
      <c r="G31" s="119"/>
      <c r="H31" s="119"/>
      <c r="I31" s="120"/>
      <c r="J31" s="34"/>
      <c r="K31" s="34"/>
      <c r="L31" s="32">
        <v>600</v>
      </c>
      <c r="M31" s="37" t="s">
        <v>34</v>
      </c>
      <c r="N31" s="35">
        <f>SUM(A31*L31)</f>
        <v>0</v>
      </c>
    </row>
    <row r="32" spans="1:14" ht="54.5" customHeight="1">
      <c r="A32" s="52"/>
      <c r="B32" s="121" t="s">
        <v>51</v>
      </c>
      <c r="C32" s="121"/>
      <c r="D32" s="121"/>
      <c r="E32" s="121"/>
      <c r="F32" s="121"/>
      <c r="G32" s="121"/>
      <c r="H32" s="121"/>
      <c r="I32" s="121"/>
      <c r="J32" s="107"/>
      <c r="K32" s="108"/>
      <c r="L32" s="108"/>
      <c r="M32" s="108"/>
      <c r="N32" s="109"/>
    </row>
    <row r="33" spans="1:14">
      <c r="A33" s="52"/>
      <c r="B33" s="122"/>
      <c r="C33" s="122"/>
      <c r="D33" s="122"/>
      <c r="E33" s="122"/>
      <c r="F33" s="122"/>
      <c r="G33" s="122"/>
      <c r="H33" s="122"/>
      <c r="I33" s="122"/>
      <c r="J33" s="110"/>
      <c r="K33" s="110"/>
      <c r="L33" s="110"/>
      <c r="M33" s="110"/>
      <c r="N33" s="111"/>
    </row>
    <row r="34" spans="1:14" ht="53.5" customHeight="1">
      <c r="A34" s="4"/>
      <c r="B34" s="55" t="s">
        <v>49</v>
      </c>
      <c r="C34" s="55"/>
      <c r="D34" s="55"/>
      <c r="E34" s="55"/>
      <c r="F34" s="55"/>
      <c r="G34" s="55"/>
      <c r="H34" s="55"/>
      <c r="I34" s="54"/>
      <c r="J34" s="38"/>
      <c r="K34" s="34"/>
      <c r="L34" s="115" t="s">
        <v>35</v>
      </c>
      <c r="M34" s="115"/>
      <c r="N34" s="40">
        <f>SUM(N19:N28)</f>
        <v>0</v>
      </c>
    </row>
    <row r="35" spans="1:14" ht="58.5" customHeight="1">
      <c r="A35" s="112"/>
      <c r="B35" s="113" t="s">
        <v>53</v>
      </c>
      <c r="C35" s="113"/>
      <c r="D35" s="113"/>
      <c r="E35" s="113"/>
      <c r="F35" s="113"/>
      <c r="G35" s="113"/>
      <c r="H35" s="113"/>
      <c r="I35" s="3"/>
      <c r="J35" s="38"/>
      <c r="K35" s="38"/>
      <c r="L35" s="114" t="s">
        <v>36</v>
      </c>
      <c r="M35" s="115"/>
      <c r="N35" s="40">
        <f>SUM(N31:N31)</f>
        <v>0</v>
      </c>
    </row>
    <row r="36" spans="1:14" ht="16">
      <c r="A36" s="112"/>
      <c r="B36" s="113"/>
      <c r="C36" s="113"/>
      <c r="D36" s="113"/>
      <c r="E36" s="113"/>
      <c r="F36" s="113"/>
      <c r="G36" s="113"/>
      <c r="H36" s="113"/>
      <c r="I36" s="3"/>
      <c r="J36" s="38"/>
      <c r="K36" s="34"/>
      <c r="L36" s="39"/>
      <c r="M36" s="39"/>
      <c r="N36" s="40"/>
    </row>
    <row r="37" spans="1:14" ht="16">
      <c r="A37" s="1"/>
      <c r="B37" s="113"/>
      <c r="C37" s="113"/>
      <c r="D37" s="113"/>
      <c r="E37" s="113"/>
      <c r="F37" s="113"/>
      <c r="G37" s="113"/>
      <c r="H37" s="113"/>
      <c r="I37" s="2"/>
      <c r="J37" s="38"/>
      <c r="K37" s="34"/>
      <c r="L37" s="116" t="s">
        <v>37</v>
      </c>
      <c r="M37" s="116"/>
      <c r="N37" s="41">
        <f>IF(N34&gt;0, 88.25,0)</f>
        <v>0</v>
      </c>
    </row>
    <row r="38" spans="1:14" ht="16">
      <c r="A38" s="42"/>
      <c r="B38" s="113"/>
      <c r="C38" s="113"/>
      <c r="D38" s="113"/>
      <c r="E38" s="113"/>
      <c r="F38" s="113"/>
      <c r="G38" s="113"/>
      <c r="H38" s="113"/>
      <c r="I38" s="43"/>
      <c r="J38" s="38"/>
      <c r="K38" s="34"/>
      <c r="L38" s="115" t="s">
        <v>38</v>
      </c>
      <c r="M38" s="115"/>
      <c r="N38" s="41">
        <f>SUM(N34:N37)</f>
        <v>0</v>
      </c>
    </row>
    <row r="39" spans="1:14" ht="24" customHeight="1">
      <c r="A39" s="44"/>
      <c r="B39" s="113"/>
      <c r="C39" s="113"/>
      <c r="D39" s="113"/>
      <c r="E39" s="113"/>
      <c r="F39" s="113"/>
      <c r="G39" s="113"/>
      <c r="H39" s="113"/>
      <c r="I39" s="43"/>
      <c r="J39" s="45"/>
      <c r="K39" s="34"/>
      <c r="L39" s="46" t="s">
        <v>39</v>
      </c>
      <c r="M39" s="47">
        <v>0.14000000000000001</v>
      </c>
      <c r="N39" s="40">
        <f>SUM(N38*0.15)</f>
        <v>0</v>
      </c>
    </row>
    <row r="40" spans="1:14" ht="38" customHeight="1" thickBot="1">
      <c r="A40" s="48"/>
      <c r="B40" s="96" t="s">
        <v>52</v>
      </c>
      <c r="C40" s="97"/>
      <c r="D40" s="97"/>
      <c r="E40" s="97"/>
      <c r="F40" s="97"/>
      <c r="G40" s="97"/>
      <c r="H40" s="97"/>
      <c r="I40" s="49"/>
      <c r="J40" s="50"/>
      <c r="K40" s="50"/>
      <c r="L40" s="98" t="s">
        <v>40</v>
      </c>
      <c r="M40" s="98"/>
      <c r="N40" s="51">
        <f>SUM(N38+N39)</f>
        <v>0</v>
      </c>
    </row>
    <row r="44" spans="1:14" ht="51.5" customHeight="1"/>
  </sheetData>
  <protectedRanges>
    <protectedRange sqref="C32:D33" name="creditcardtype" securityDescriptor="O:WDG:WDD:(A;;CC;;;WD)(A;;CC;;;BU)"/>
    <protectedRange sqref="C5:G6 C7:F12 G7:G15 N5 B15:F15 A14:F14" name="contact" securityDescriptor="O:WDG:WDD:(A;;CC;;;WD)(A;;CC;;;BU)"/>
  </protectedRanges>
  <mergeCells count="55">
    <mergeCell ref="B40:H40"/>
    <mergeCell ref="L40:M40"/>
    <mergeCell ref="A1:G3"/>
    <mergeCell ref="B15:N15"/>
    <mergeCell ref="J32:N33"/>
    <mergeCell ref="B30:I30"/>
    <mergeCell ref="A35:A36"/>
    <mergeCell ref="B35:H39"/>
    <mergeCell ref="L35:M35"/>
    <mergeCell ref="L37:M37"/>
    <mergeCell ref="L38:M38"/>
    <mergeCell ref="J30:L30"/>
    <mergeCell ref="B31:I31"/>
    <mergeCell ref="B32:I33"/>
    <mergeCell ref="L34:M34"/>
    <mergeCell ref="B20:I20"/>
    <mergeCell ref="B28:H28"/>
    <mergeCell ref="B22:I22"/>
    <mergeCell ref="B23:I23"/>
    <mergeCell ref="B24:I24"/>
    <mergeCell ref="B25:H25"/>
    <mergeCell ref="B26:I26"/>
    <mergeCell ref="B27:I27"/>
    <mergeCell ref="F10:G10"/>
    <mergeCell ref="H10:I10"/>
    <mergeCell ref="J10:M10"/>
    <mergeCell ref="B21:I21"/>
    <mergeCell ref="B11:D11"/>
    <mergeCell ref="J11:M11"/>
    <mergeCell ref="B12:F12"/>
    <mergeCell ref="H12:I12"/>
    <mergeCell ref="J12:M12"/>
    <mergeCell ref="B13:F13"/>
    <mergeCell ref="H13:I13"/>
    <mergeCell ref="J13:M13"/>
    <mergeCell ref="B17:H17"/>
    <mergeCell ref="B18:H18"/>
    <mergeCell ref="J18:N18"/>
    <mergeCell ref="B19:I19"/>
    <mergeCell ref="B34:H34"/>
    <mergeCell ref="H1:N3"/>
    <mergeCell ref="B4:G4"/>
    <mergeCell ref="J4:N4"/>
    <mergeCell ref="B29:I29"/>
    <mergeCell ref="B5:G5"/>
    <mergeCell ref="J5:M5"/>
    <mergeCell ref="A6:I6"/>
    <mergeCell ref="K6:M6"/>
    <mergeCell ref="B7:G7"/>
    <mergeCell ref="J7:N7"/>
    <mergeCell ref="B8:G8"/>
    <mergeCell ref="J8:N8"/>
    <mergeCell ref="B9:G9"/>
    <mergeCell ref="J9:N9"/>
    <mergeCell ref="B10:D10"/>
  </mergeCells>
  <dataValidations count="2">
    <dataValidation type="list" showInputMessage="1" showErrorMessage="1" prompt="Selet the # of show days" sqref="J9:N9" xr:uid="{C2BCC709-2A34-4991-9EAB-21471E7C7D86}">
      <formula1>"1,2,3,4,5"</formula1>
    </dataValidation>
    <dataValidation type="textLength" operator="equal" allowBlank="1" showInputMessage="1" showErrorMessage="1" sqref="F10" xr:uid="{2207A2C4-A3DF-4CD6-BF2E-F5DF51B2496D}">
      <formula1>7</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Stockley</dc:creator>
  <cp:lastModifiedBy>Shelly Bugera</cp:lastModifiedBy>
  <dcterms:created xsi:type="dcterms:W3CDTF">2025-09-29T18:57:14Z</dcterms:created>
  <dcterms:modified xsi:type="dcterms:W3CDTF">2026-03-26T21:05:27Z</dcterms:modified>
</cp:coreProperties>
</file>